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7ea50203d7489f0/Clientes/Mecanica Contable/"/>
    </mc:Choice>
  </mc:AlternateContent>
  <xr:revisionPtr revIDLastSave="0" documentId="8_{01E619B8-7604-4094-8907-7BCE23BA16E2}" xr6:coauthVersionLast="47" xr6:coauthVersionMax="47" xr10:uidLastSave="{00000000-0000-0000-0000-000000000000}"/>
  <bookViews>
    <workbookView xWindow="-120" yWindow="-120" windowWidth="20730" windowHeight="11040" xr2:uid="{76905D3C-0C0C-410D-98E3-9CECA1F4CC05}"/>
  </bookViews>
  <sheets>
    <sheet name="FIniquito" sheetId="1" r:id="rId1"/>
  </sheets>
  <externalReferences>
    <externalReference r:id="rId2"/>
  </externalReferences>
  <definedNames>
    <definedName name="ISR">'[1]Tablas de ISR'!$B$2:$E$13</definedName>
    <definedName name="SUB">'[1]Tablas de ISR'!$B$15:$D$26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16" i="1"/>
  <c r="C15" i="1"/>
  <c r="C14" i="1"/>
  <c r="C13" i="1"/>
  <c r="C9" i="1"/>
  <c r="C8" i="1"/>
  <c r="C6" i="1"/>
  <c r="C5" i="1"/>
</calcChain>
</file>

<file path=xl/sharedStrings.xml><?xml version="1.0" encoding="utf-8"?>
<sst xmlns="http://schemas.openxmlformats.org/spreadsheetml/2006/main" count="18" uniqueCount="17">
  <si>
    <t>Fecha de separación voluntaria</t>
  </si>
  <si>
    <t>Fecha de Ingreso</t>
  </si>
  <si>
    <t>Antigüedad en días</t>
  </si>
  <si>
    <t>Días de Vacaciones pendientes de disfrutar</t>
  </si>
  <si>
    <t>Días Aguinaldo</t>
  </si>
  <si>
    <t>Sueldo Diario</t>
  </si>
  <si>
    <t>Percepciones</t>
  </si>
  <si>
    <t>Nómina pendiente de pago</t>
  </si>
  <si>
    <t>Vacaciones</t>
  </si>
  <si>
    <t>Prima Vacacional 25%</t>
  </si>
  <si>
    <t>Aguinaldo</t>
  </si>
  <si>
    <t>Bono</t>
  </si>
  <si>
    <t>Deducciones</t>
  </si>
  <si>
    <t>Impuesto sobre la renta</t>
  </si>
  <si>
    <t>Cuota IMSS</t>
  </si>
  <si>
    <t>Fecha Inicio de año</t>
  </si>
  <si>
    <t>Total neto a depositar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</si>
</sst>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5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43" fontId="3" fillId="0" borderId="2" xfId="0" applyNumberFormat="1" applyFont="1" applyBorder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4" fontId="2" fillId="0" borderId="0" xfId="1" applyNumberFormat="1" applyFont="1"/>
    <xf numFmtId="4" fontId="2" fillId="0" borderId="0" xfId="0" applyNumberFormat="1" applyFont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7ea50203d7489f0/Clientes/Todo%20en%20Apps/2024/Acum._Nomina_2024%20(Nuevo%20subsidio).xlsx" TargetMode="External"/><Relationship Id="rId1" Type="http://schemas.openxmlformats.org/officeDocument/2006/relationships/externalLinkPath" Target="/07ea50203d7489f0/Clientes/Todo%20en%20Apps/2024/Acum._Nomina_2024%20(Nuevo%20subsid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Acumulado"/>
      <sheetName val="MS_Sep-Oct"/>
      <sheetName val="SDI_IMSS"/>
      <sheetName val="S. Recibo"/>
      <sheetName val="TD_AcumNOm"/>
      <sheetName val="Acum_Nom"/>
      <sheetName val="IMSS"/>
      <sheetName val="Tablas de ISR"/>
      <sheetName val="Finiquito"/>
      <sheetName val="Finiquito (2)"/>
      <sheetName val="Finiquito3"/>
      <sheetName val="Finiquito 4"/>
      <sheetName val="Finiquito 5"/>
      <sheetName val="Cecilia"/>
      <sheetName val="DANIELA"/>
      <sheetName val="Cholico"/>
      <sheetName val="Fechas Ingreso"/>
    </sheetNames>
    <sheetDataSet>
      <sheetData sheetId="0"/>
      <sheetData sheetId="1"/>
      <sheetData sheetId="2"/>
      <sheetData sheetId="3"/>
      <sheetData sheetId="4"/>
      <sheetData sheetId="5"/>
      <sheetData sheetId="6">
        <row r="507">
          <cell r="G507">
            <v>45538</v>
          </cell>
          <cell r="O507">
            <v>250</v>
          </cell>
        </row>
      </sheetData>
      <sheetData sheetId="7"/>
      <sheetData sheetId="8">
        <row r="2">
          <cell r="B2" t="str">
            <v>Límite inferior</v>
          </cell>
          <cell r="C2" t="str">
            <v>Límite superior</v>
          </cell>
          <cell r="D2" t="str">
            <v>Cuota fija</v>
          </cell>
          <cell r="E2" t="str">
            <v>% Exc</v>
          </cell>
        </row>
        <row r="3">
          <cell r="B3">
            <v>0.01</v>
          </cell>
          <cell r="C3">
            <v>171.78</v>
          </cell>
          <cell r="D3">
            <v>0</v>
          </cell>
          <cell r="E3">
            <v>1.9199999999999998E-2</v>
          </cell>
        </row>
        <row r="4">
          <cell r="B4">
            <v>171.79</v>
          </cell>
          <cell r="C4">
            <v>1458.03</v>
          </cell>
          <cell r="D4">
            <v>3.29</v>
          </cell>
          <cell r="E4">
            <v>6.4000000000000001E-2</v>
          </cell>
        </row>
        <row r="5">
          <cell r="B5">
            <v>1458.04</v>
          </cell>
          <cell r="C5">
            <v>2562.35</v>
          </cell>
          <cell r="D5">
            <v>85.61</v>
          </cell>
          <cell r="E5">
            <v>0.10880000000000001</v>
          </cell>
        </row>
        <row r="6">
          <cell r="B6">
            <v>2562.36</v>
          </cell>
          <cell r="C6">
            <v>2978.64</v>
          </cell>
          <cell r="D6">
            <v>205.8</v>
          </cell>
          <cell r="E6">
            <v>0.16</v>
          </cell>
        </row>
        <row r="7">
          <cell r="B7">
            <v>2978.65</v>
          </cell>
          <cell r="C7">
            <v>3566.22</v>
          </cell>
          <cell r="D7">
            <v>272.37</v>
          </cell>
          <cell r="E7">
            <v>0.17920000000000003</v>
          </cell>
        </row>
        <row r="8">
          <cell r="B8">
            <v>3566.23</v>
          </cell>
          <cell r="C8">
            <v>7192.64</v>
          </cell>
          <cell r="D8">
            <v>377.65</v>
          </cell>
          <cell r="E8">
            <v>0.21359999999999998</v>
          </cell>
        </row>
        <row r="9">
          <cell r="B9">
            <v>7192.65</v>
          </cell>
          <cell r="C9">
            <v>11336.57</v>
          </cell>
          <cell r="D9">
            <v>1152.27</v>
          </cell>
          <cell r="E9">
            <v>0.23519999999999999</v>
          </cell>
        </row>
        <row r="10">
          <cell r="B10">
            <v>11336.58</v>
          </cell>
          <cell r="C10">
            <v>21643.3</v>
          </cell>
          <cell r="D10">
            <v>2126.9499999999998</v>
          </cell>
          <cell r="E10">
            <v>0.3</v>
          </cell>
        </row>
        <row r="11">
          <cell r="B11">
            <v>21643.31</v>
          </cell>
          <cell r="C11">
            <v>28857.78</v>
          </cell>
          <cell r="D11">
            <v>5218.92</v>
          </cell>
          <cell r="E11">
            <v>0.32</v>
          </cell>
        </row>
        <row r="12">
          <cell r="B12">
            <v>28857.79</v>
          </cell>
          <cell r="C12">
            <v>86573.34</v>
          </cell>
          <cell r="D12">
            <v>7527.59</v>
          </cell>
          <cell r="E12">
            <v>0.34</v>
          </cell>
        </row>
        <row r="13">
          <cell r="B13">
            <v>86573.35</v>
          </cell>
          <cell r="C13" t="str">
            <v>En adelante</v>
          </cell>
          <cell r="D13">
            <v>27150.83</v>
          </cell>
          <cell r="E13">
            <v>0.35</v>
          </cell>
        </row>
        <row r="15">
          <cell r="B15" t="str">
            <v>De</v>
          </cell>
          <cell r="C15" t="str">
            <v>Hasta</v>
          </cell>
          <cell r="D15" t="str">
            <v>Sub</v>
          </cell>
        </row>
        <row r="16">
          <cell r="B16">
            <v>0.01</v>
          </cell>
          <cell r="C16">
            <v>407.33</v>
          </cell>
          <cell r="D16">
            <v>93.73</v>
          </cell>
        </row>
        <row r="17">
          <cell r="B17">
            <v>407.34</v>
          </cell>
          <cell r="C17">
            <v>610.96</v>
          </cell>
          <cell r="D17">
            <v>93.66</v>
          </cell>
        </row>
        <row r="18">
          <cell r="B18">
            <v>610.97</v>
          </cell>
          <cell r="C18">
            <v>799.68</v>
          </cell>
          <cell r="D18">
            <v>93.66</v>
          </cell>
        </row>
        <row r="19">
          <cell r="B19">
            <v>799.69</v>
          </cell>
          <cell r="C19">
            <v>814.66</v>
          </cell>
          <cell r="D19">
            <v>90.44</v>
          </cell>
        </row>
        <row r="20">
          <cell r="B20">
            <v>814.67</v>
          </cell>
          <cell r="C20">
            <v>1023.75</v>
          </cell>
          <cell r="D20">
            <v>88.06</v>
          </cell>
        </row>
        <row r="21">
          <cell r="B21">
            <v>1023.76</v>
          </cell>
          <cell r="C21">
            <v>1086.19</v>
          </cell>
          <cell r="D21">
            <v>81.55</v>
          </cell>
        </row>
        <row r="22">
          <cell r="B22">
            <v>1086.2</v>
          </cell>
          <cell r="C22">
            <v>1228.57</v>
          </cell>
          <cell r="D22">
            <v>74.83</v>
          </cell>
        </row>
        <row r="23">
          <cell r="B23">
            <v>1228.58</v>
          </cell>
          <cell r="C23">
            <v>1433.32</v>
          </cell>
          <cell r="D23">
            <v>67.83</v>
          </cell>
        </row>
        <row r="24">
          <cell r="B24">
            <v>1433.33</v>
          </cell>
          <cell r="C24">
            <v>1638.07</v>
          </cell>
          <cell r="D24">
            <v>58.38</v>
          </cell>
        </row>
        <row r="25">
          <cell r="B25">
            <v>1638.08</v>
          </cell>
          <cell r="C25">
            <v>1699.88</v>
          </cell>
          <cell r="D25">
            <v>50.12</v>
          </cell>
        </row>
        <row r="26">
          <cell r="B26">
            <v>1699.89</v>
          </cell>
          <cell r="C26" t="str">
            <v>En adelante</v>
          </cell>
          <cell r="D26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B2BF3-7027-4575-A4B3-CC2394204A85}">
  <sheetPr>
    <tabColor rgb="FFFF0000"/>
  </sheetPr>
  <dimension ref="B3:F23"/>
  <sheetViews>
    <sheetView showGridLines="0" tabSelected="1" workbookViewId="0">
      <selection activeCell="C1" sqref="C1"/>
    </sheetView>
  </sheetViews>
  <sheetFormatPr baseColWidth="10" defaultColWidth="11.42578125" defaultRowHeight="14.25" x14ac:dyDescent="0.2"/>
  <cols>
    <col min="1" max="1" width="11.42578125" style="1"/>
    <col min="2" max="2" width="45.7109375" style="1" bestFit="1" customWidth="1"/>
    <col min="3" max="3" width="10.42578125" style="1" bestFit="1" customWidth="1"/>
    <col min="4" max="4" width="1.7109375" style="1" customWidth="1"/>
    <col min="5" max="16384" width="11.42578125" style="1"/>
  </cols>
  <sheetData>
    <row r="3" spans="2:6" ht="15" x14ac:dyDescent="0.25">
      <c r="B3" s="16" t="s">
        <v>15</v>
      </c>
      <c r="C3" s="2">
        <v>45292</v>
      </c>
    </row>
    <row r="4" spans="2:6" ht="15" x14ac:dyDescent="0.2">
      <c r="B4" s="3" t="s">
        <v>0</v>
      </c>
      <c r="C4" s="2">
        <v>45562</v>
      </c>
      <c r="E4" s="2"/>
    </row>
    <row r="5" spans="2:6" ht="15" x14ac:dyDescent="0.2">
      <c r="B5" s="3" t="s">
        <v>1</v>
      </c>
      <c r="C5" s="2">
        <f>+[1]Acum_Nom!G507</f>
        <v>45538</v>
      </c>
      <c r="E5" s="4"/>
    </row>
    <row r="6" spans="2:6" ht="15" x14ac:dyDescent="0.2">
      <c r="B6" s="3" t="s">
        <v>2</v>
      </c>
      <c r="C6" s="15">
        <f>(C4-C5)+1</f>
        <v>25</v>
      </c>
      <c r="D6" s="5"/>
    </row>
    <row r="7" spans="2:6" ht="15" x14ac:dyDescent="0.2">
      <c r="B7" s="6" t="s">
        <v>3</v>
      </c>
      <c r="C7" s="12">
        <v>0.82</v>
      </c>
    </row>
    <row r="8" spans="2:6" ht="15" x14ac:dyDescent="0.2">
      <c r="B8" s="3" t="s">
        <v>4</v>
      </c>
      <c r="C8" s="12">
        <f>IF(C5&gt;C3,(15/365)*(C4-C5+1),(15/365)*(C4-C3+1))</f>
        <v>1.0273972602739725</v>
      </c>
    </row>
    <row r="9" spans="2:6" ht="15" x14ac:dyDescent="0.2">
      <c r="B9" s="3" t="s">
        <v>5</v>
      </c>
      <c r="C9" s="12">
        <f>+[1]Acum_Nom!O507</f>
        <v>250</v>
      </c>
    </row>
    <row r="10" spans="2:6" ht="15" x14ac:dyDescent="0.2">
      <c r="B10" s="3" t="s">
        <v>7</v>
      </c>
      <c r="C10" s="12">
        <v>6</v>
      </c>
    </row>
    <row r="11" spans="2:6" x14ac:dyDescent="0.2">
      <c r="C11" s="4"/>
    </row>
    <row r="12" spans="2:6" x14ac:dyDescent="0.2">
      <c r="B12" s="7" t="s">
        <v>6</v>
      </c>
      <c r="C12" s="4"/>
    </row>
    <row r="13" spans="2:6" x14ac:dyDescent="0.2">
      <c r="B13" s="8" t="s">
        <v>7</v>
      </c>
      <c r="C13" s="13">
        <f>+C9*C10*1.1667</f>
        <v>1750.0500000000002</v>
      </c>
    </row>
    <row r="14" spans="2:6" x14ac:dyDescent="0.2">
      <c r="B14" s="8" t="s">
        <v>8</v>
      </c>
      <c r="C14" s="12">
        <f>+C7*C9</f>
        <v>205</v>
      </c>
    </row>
    <row r="15" spans="2:6" x14ac:dyDescent="0.2">
      <c r="B15" s="8" t="s">
        <v>9</v>
      </c>
      <c r="C15" s="12">
        <f>+C14*0.25</f>
        <v>51.25</v>
      </c>
      <c r="F15" s="4"/>
    </row>
    <row r="16" spans="2:6" x14ac:dyDescent="0.2">
      <c r="B16" s="8" t="s">
        <v>10</v>
      </c>
      <c r="C16" s="12">
        <f>+C8*C9</f>
        <v>256.84931506849313</v>
      </c>
    </row>
    <row r="17" spans="2:3" x14ac:dyDescent="0.2">
      <c r="B17" s="8" t="s">
        <v>11</v>
      </c>
      <c r="C17" s="9">
        <v>0</v>
      </c>
    </row>
    <row r="18" spans="2:3" x14ac:dyDescent="0.2">
      <c r="B18" s="5"/>
      <c r="C18" s="14"/>
    </row>
    <row r="19" spans="2:3" x14ac:dyDescent="0.2">
      <c r="B19" s="7" t="s">
        <v>12</v>
      </c>
      <c r="C19" s="14"/>
    </row>
    <row r="20" spans="2:3" x14ac:dyDescent="0.2">
      <c r="B20" s="8" t="s">
        <v>13</v>
      </c>
      <c r="C20" s="9">
        <v>0</v>
      </c>
    </row>
    <row r="21" spans="2:3" x14ac:dyDescent="0.2">
      <c r="B21" s="8" t="s">
        <v>14</v>
      </c>
      <c r="C21" s="9">
        <v>29.11</v>
      </c>
    </row>
    <row r="22" spans="2:3" ht="15" thickBot="1" x14ac:dyDescent="0.25">
      <c r="C22" s="4"/>
    </row>
    <row r="23" spans="2:3" ht="15.75" thickBot="1" x14ac:dyDescent="0.25">
      <c r="B23" s="10" t="s">
        <v>16</v>
      </c>
      <c r="C23" s="11">
        <f>SUM(C13:C17)-SUM(C20:C21)</f>
        <v>2234.0393150684931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FIniquito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Senen Gomez</dc:creator>
  <cp:lastModifiedBy>Senen Gomez</cp:lastModifiedBy>
  <dcterms:created xsi:type="dcterms:W3CDTF">2024-09-30T03:46:18Z</dcterms:created>
  <dcterms:modified xsi:type="dcterms:W3CDTF">2024-09-30T03:50:18Z</dcterms:modified>
</cp:coreProperties>
</file>